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1700" windowHeight="13080" activeTab="0"/>
  </bookViews>
  <sheets>
    <sheet name="AbbrevEx" sheetId="1" r:id="rId1"/>
    <sheet name="NrgTrends" sheetId="2" r:id="rId2"/>
    <sheet name="BalanceBarrels" sheetId="3" r:id="rId3"/>
    <sheet name="WorkingExchange" sheetId="4" r:id="rId4"/>
    <sheet name="WorkingBalanceTons" sheetId="5" r:id="rId5"/>
  </sheets>
  <definedNames>
    <definedName name="__123Graph_A" hidden="1">'NrgTrends'!$E$7:$E$56</definedName>
    <definedName name="__123Graph_AFUELTYPE" hidden="1">'NrgTrends'!$B$7:$B$56</definedName>
    <definedName name="__123Graph_AWORLD" hidden="1">'NrgTrends'!$E$7:$E$56</definedName>
    <definedName name="__123Graph_BFUELTYPE" hidden="1">'NrgTrends'!$C$7:$C$56</definedName>
    <definedName name="__123Graph_CFUELTYPE" hidden="1">'NrgTrends'!$D$7:$D$56</definedName>
    <definedName name="__123Graph_X" hidden="1">'NrgTrends'!$A$7:$A$56</definedName>
    <definedName name="__123Graph_XFUELTYPE" hidden="1">'NrgTrends'!$A$7:$A$56</definedName>
    <definedName name="__123Graph_XWORLD" hidden="1">'NrgTrends'!$A$7:$A$56</definedName>
    <definedName name="_Regression_Int" localSheetId="1" hidden="1">1</definedName>
    <definedName name="_xlnm.Print_Area" localSheetId="0">'AbbrevEx'!$A$1:$F$47</definedName>
    <definedName name="_xlnm.Print_Area" localSheetId="1">'NrgTrends'!$A$1:$H$61</definedName>
    <definedName name="_xlnm.Print_Area" localSheetId="3">'WorkingExchange'!$A$1:$H$59</definedName>
    <definedName name="Print_Area_MI" localSheetId="1">'NrgTrends'!$A$1:$E$55</definedName>
  </definedNames>
  <calcPr fullCalcOnLoad="1"/>
</workbook>
</file>

<file path=xl/sharedStrings.xml><?xml version="1.0" encoding="utf-8"?>
<sst xmlns="http://schemas.openxmlformats.org/spreadsheetml/2006/main" count="94" uniqueCount="50">
  <si>
    <t>Year</t>
  </si>
  <si>
    <t>Bushel of Wheat</t>
  </si>
  <si>
    <t>Barrel of Oil</t>
  </si>
  <si>
    <t xml:space="preserve"> </t>
  </si>
  <si>
    <t>(ratio)</t>
  </si>
  <si>
    <t>U.S. Oil Production</t>
  </si>
  <si>
    <t>(million tons)</t>
  </si>
  <si>
    <t>U.S. Oil Imports</t>
  </si>
  <si>
    <t>(thousand barrels daily)</t>
  </si>
  <si>
    <t>U.S. Oil Balance, 1989-1999</t>
  </si>
  <si>
    <t>2000 (est.)</t>
  </si>
  <si>
    <t>The Wheat-Oil Exchange Rate, 1950-2000</t>
  </si>
  <si>
    <t>Bushels Per Barrel</t>
  </si>
  <si>
    <r>
      <t>U.S. Oil Consumption</t>
    </r>
    <r>
      <rPr>
        <vertAlign val="superscript"/>
        <sz val="10"/>
        <rFont val="Arial"/>
        <family val="2"/>
      </rPr>
      <t>1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</si>
  <si>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</si>
  <si>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</si>
  <si>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r>
      <t>1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</si>
  <si>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r>
      <t xml:space="preserve">Source: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various years.</t>
    </r>
  </si>
  <si>
    <t>Trends in Energy Use, By Source, 1990-99</t>
  </si>
  <si>
    <t>(percent)</t>
  </si>
  <si>
    <t>Wind power</t>
  </si>
  <si>
    <t>+24.2</t>
  </si>
  <si>
    <t>Solar photovoltaics</t>
  </si>
  <si>
    <t>+17.3</t>
  </si>
  <si>
    <t>Geothermal power</t>
  </si>
  <si>
    <t>+4.3</t>
  </si>
  <si>
    <t>Natural gas</t>
  </si>
  <si>
    <t>+1.9</t>
  </si>
  <si>
    <t>Hydroelectric power</t>
  </si>
  <si>
    <t>+1.8</t>
  </si>
  <si>
    <t>Oil</t>
  </si>
  <si>
    <t>+0.8</t>
  </si>
  <si>
    <t>Nuclear power</t>
  </si>
  <si>
    <t>+0.5</t>
  </si>
  <si>
    <t>Coal</t>
  </si>
  <si>
    <t>-0.5</t>
  </si>
  <si>
    <t>Compiled by Worldwatch Institute from: UN, DOE, BP</t>
  </si>
  <si>
    <t>For further information see Worldwatch publication Vital Signs 1999.</t>
  </si>
  <si>
    <t xml:space="preserve">Compiled by Worldwatch Institute from: UN, DOE, BP, EC, Eurogas, </t>
  </si>
  <si>
    <t xml:space="preserve">PlanEcon, IMF, LBL, IAEA, EWEA, AWEA,  FGW, Jose Santamarta, and </t>
  </si>
  <si>
    <t>Renewable Energy Report, Paul Maycock, and PV News.</t>
  </si>
  <si>
    <t xml:space="preserve">Production as a Share of  </t>
  </si>
  <si>
    <t>Consumption (percent)</t>
  </si>
  <si>
    <t>Energy Source</t>
  </si>
  <si>
    <t>Annual Rate of Growth</t>
  </si>
  <si>
    <r>
      <t xml:space="preserve">Source: </t>
    </r>
    <r>
      <rPr>
        <sz val="10"/>
        <rFont val="Arial"/>
        <family val="0"/>
      </rPr>
      <t xml:space="preserve">BP Amoco, </t>
    </r>
    <r>
      <rPr>
        <i/>
        <sz val="10"/>
        <rFont val="Arial"/>
        <family val="2"/>
      </rPr>
      <t xml:space="preserve">Statistical Review of World Energy </t>
    </r>
    <r>
      <rPr>
        <sz val="10"/>
        <rFont val="Arial"/>
        <family val="0"/>
      </rPr>
      <t>(London: Group Media &amp; Publications, June 2000).</t>
    </r>
  </si>
  <si>
    <r>
      <t xml:space="preserve">For further information see Worldwatch Institute publication </t>
    </r>
    <r>
      <rPr>
        <i/>
        <sz val="10"/>
        <rFont val="Arial"/>
        <family val="2"/>
      </rPr>
      <t>Vital Signs 2000</t>
    </r>
    <r>
      <rPr>
        <sz val="10"/>
        <rFont val="Arial"/>
        <family val="0"/>
      </rPr>
      <t>.</t>
    </r>
  </si>
  <si>
    <r>
      <t>(U.S. dollars)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</si>
  <si>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Prices in current year dollars.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</si>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</sst>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General_)"/>
    <numFmt numFmtId="171" formatCode="0_)"/>
    <numFmt numFmtId="172" formatCode="0.0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00000"/>
    <numFmt numFmtId="178" formatCode="0.0000000"/>
    <numFmt numFmtId="179" formatCode="0.000000"/>
    <numFmt numFmtId="180" formatCode="0.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4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70" fontId="1" fillId="0" borderId="0" xfId="21" applyFont="1" applyAlignment="1" applyProtection="1">
      <alignment horizontal="left"/>
      <protection/>
    </xf>
    <xf numFmtId="170" fontId="0" fillId="0" borderId="0" xfId="21" applyFont="1">
      <alignment/>
      <protection/>
    </xf>
    <xf numFmtId="170" fontId="0" fillId="0" borderId="1" xfId="21" applyFont="1" applyBorder="1">
      <alignment/>
      <protection/>
    </xf>
    <xf numFmtId="49" fontId="0" fillId="0" borderId="0" xfId="21" applyNumberFormat="1" applyFont="1" applyAlignment="1">
      <alignment horizontal="right"/>
      <protection/>
    </xf>
    <xf numFmtId="170" fontId="0" fillId="0" borderId="0" xfId="21" applyFont="1" applyProtection="1">
      <alignment/>
      <protection/>
    </xf>
    <xf numFmtId="170" fontId="0" fillId="0" borderId="0" xfId="21" applyFont="1" applyAlignment="1" applyProtection="1">
      <alignment horizontal="left"/>
      <protection/>
    </xf>
    <xf numFmtId="170" fontId="0" fillId="0" borderId="0" xfId="21" applyFont="1" applyAlignment="1">
      <alignment horizontal="left"/>
      <protection/>
    </xf>
    <xf numFmtId="170" fontId="0" fillId="0" borderId="0" xfId="21" applyFont="1" applyBorder="1">
      <alignment/>
      <protection/>
    </xf>
    <xf numFmtId="170" fontId="0" fillId="0" borderId="1" xfId="21" applyFont="1" applyBorder="1" applyProtection="1">
      <alignment/>
      <protection/>
    </xf>
    <xf numFmtId="49" fontId="0" fillId="0" borderId="1" xfId="21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170" fontId="0" fillId="0" borderId="1" xfId="21" applyFont="1" applyBorder="1" applyAlignment="1" applyProtection="1" quotePrefix="1">
      <alignment horizontal="centerContinuous"/>
      <protection/>
    </xf>
    <xf numFmtId="170" fontId="0" fillId="0" borderId="1" xfId="21" applyFont="1" applyBorder="1" applyAlignment="1">
      <alignment horizontal="centerContinuous"/>
      <protection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REN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5.421875" style="0" customWidth="1"/>
    <col min="3" max="3" width="14.7109375" style="0" customWidth="1"/>
    <col min="4" max="4" width="17.7109375" style="0" customWidth="1"/>
  </cols>
  <sheetData>
    <row r="1" ht="12">
      <c r="A1" s="1" t="s">
        <v>11</v>
      </c>
    </row>
    <row r="3" spans="1:4" ht="12">
      <c r="A3" s="30" t="s">
        <v>0</v>
      </c>
      <c r="B3" s="4" t="s">
        <v>1</v>
      </c>
      <c r="C3" s="4" t="s">
        <v>2</v>
      </c>
      <c r="D3" s="4" t="s">
        <v>12</v>
      </c>
    </row>
    <row r="4" spans="1:4" ht="12">
      <c r="A4" s="23"/>
      <c r="B4" s="33" t="s">
        <v>47</v>
      </c>
      <c r="C4" s="33"/>
      <c r="D4" s="24" t="s">
        <v>4</v>
      </c>
    </row>
    <row r="6" spans="1:4" ht="12">
      <c r="A6" s="11">
        <v>1950</v>
      </c>
      <c r="B6" s="10">
        <v>1.89</v>
      </c>
      <c r="C6" s="10">
        <v>1.71</v>
      </c>
      <c r="D6" s="9">
        <f>C6/B6</f>
        <v>0.9047619047619048</v>
      </c>
    </row>
    <row r="7" spans="1:4" ht="12">
      <c r="A7" s="11"/>
      <c r="B7" s="10"/>
      <c r="C7" s="10"/>
      <c r="D7" s="9" t="s">
        <v>3</v>
      </c>
    </row>
    <row r="8" spans="1:4" ht="12">
      <c r="A8" s="11">
        <v>1955</v>
      </c>
      <c r="B8" s="10">
        <v>1.81</v>
      </c>
      <c r="C8" s="10">
        <v>1.93</v>
      </c>
      <c r="D8" s="9">
        <f aca="true" t="shared" si="0" ref="D8:D44">C8/B8</f>
        <v>1.0662983425414363</v>
      </c>
    </row>
    <row r="9" spans="1:4" ht="12">
      <c r="A9" s="11"/>
      <c r="B9" s="10"/>
      <c r="C9" s="10"/>
      <c r="D9" s="9" t="s">
        <v>3</v>
      </c>
    </row>
    <row r="10" spans="1:4" ht="12">
      <c r="A10" s="11">
        <v>1960</v>
      </c>
      <c r="B10" s="10">
        <v>1.58</v>
      </c>
      <c r="C10" s="10">
        <v>1.5</v>
      </c>
      <c r="D10" s="9">
        <f t="shared" si="0"/>
        <v>0.9493670886075949</v>
      </c>
    </row>
    <row r="11" spans="1:4" ht="12">
      <c r="A11" s="11"/>
      <c r="B11" s="10"/>
      <c r="C11" s="10"/>
      <c r="D11" s="9" t="s">
        <v>3</v>
      </c>
    </row>
    <row r="12" spans="1:4" ht="12">
      <c r="A12" s="11">
        <v>1965</v>
      </c>
      <c r="B12" s="10">
        <v>1.62</v>
      </c>
      <c r="C12" s="10">
        <v>1.33</v>
      </c>
      <c r="D12" s="9">
        <f t="shared" si="0"/>
        <v>0.8209876543209876</v>
      </c>
    </row>
    <row r="13" spans="1:4" ht="12">
      <c r="A13" s="11"/>
      <c r="B13" s="10"/>
      <c r="C13" s="10"/>
      <c r="D13" s="9" t="s">
        <v>3</v>
      </c>
    </row>
    <row r="14" spans="1:4" ht="12">
      <c r="A14" s="11">
        <v>1970</v>
      </c>
      <c r="B14" s="10">
        <v>1.49</v>
      </c>
      <c r="C14" s="10">
        <v>1.3</v>
      </c>
      <c r="D14" s="9">
        <f t="shared" si="0"/>
        <v>0.8724832214765101</v>
      </c>
    </row>
    <row r="15" spans="1:4" ht="12">
      <c r="A15" s="11">
        <v>1971</v>
      </c>
      <c r="B15" s="10">
        <v>1.68</v>
      </c>
      <c r="C15" s="10">
        <v>1.65</v>
      </c>
      <c r="D15" s="9">
        <f t="shared" si="0"/>
        <v>0.9821428571428571</v>
      </c>
    </row>
    <row r="16" spans="1:4" ht="12">
      <c r="A16" s="11">
        <v>1972</v>
      </c>
      <c r="B16" s="10">
        <v>1.9</v>
      </c>
      <c r="C16" s="10">
        <v>1.9</v>
      </c>
      <c r="D16" s="9">
        <f t="shared" si="0"/>
        <v>1</v>
      </c>
    </row>
    <row r="17" spans="1:4" ht="12">
      <c r="A17" s="11">
        <v>1973</v>
      </c>
      <c r="B17" s="10">
        <v>3.81</v>
      </c>
      <c r="C17" s="10">
        <v>2.7</v>
      </c>
      <c r="D17" s="9">
        <f t="shared" si="0"/>
        <v>0.7086614173228347</v>
      </c>
    </row>
    <row r="18" spans="1:4" ht="12">
      <c r="A18" s="11">
        <v>1974</v>
      </c>
      <c r="B18" s="10">
        <v>4.89</v>
      </c>
      <c r="C18" s="10">
        <v>9.76</v>
      </c>
      <c r="D18" s="9">
        <f t="shared" si="0"/>
        <v>1.9959100204498978</v>
      </c>
    </row>
    <row r="19" spans="1:4" ht="12">
      <c r="A19" s="11">
        <v>1975</v>
      </c>
      <c r="B19" s="10">
        <v>4.06</v>
      </c>
      <c r="C19" s="10">
        <v>10.72</v>
      </c>
      <c r="D19" s="9">
        <f t="shared" si="0"/>
        <v>2.640394088669951</v>
      </c>
    </row>
    <row r="20" spans="1:4" ht="12">
      <c r="A20" s="11">
        <v>1976</v>
      </c>
      <c r="B20" s="10">
        <v>3.62</v>
      </c>
      <c r="C20" s="10">
        <v>11.51</v>
      </c>
      <c r="D20" s="9">
        <f t="shared" si="0"/>
        <v>3.1795580110497235</v>
      </c>
    </row>
    <row r="21" spans="1:4" ht="12">
      <c r="A21" s="11">
        <v>1977</v>
      </c>
      <c r="B21" s="10">
        <v>2.81</v>
      </c>
      <c r="C21" s="10">
        <v>12.4</v>
      </c>
      <c r="D21" s="9">
        <f t="shared" si="0"/>
        <v>4.412811387900356</v>
      </c>
    </row>
    <row r="22" spans="1:4" ht="12">
      <c r="A22" s="11">
        <v>1978</v>
      </c>
      <c r="B22" s="10">
        <v>3.48</v>
      </c>
      <c r="C22" s="10">
        <v>12.7</v>
      </c>
      <c r="D22" s="9">
        <f t="shared" si="0"/>
        <v>3.6494252873563218</v>
      </c>
    </row>
    <row r="23" spans="1:4" ht="12">
      <c r="A23" s="11">
        <v>1979</v>
      </c>
      <c r="B23" s="10">
        <v>4.36</v>
      </c>
      <c r="C23" s="10">
        <v>17.26</v>
      </c>
      <c r="D23" s="9">
        <f t="shared" si="0"/>
        <v>3.958715596330275</v>
      </c>
    </row>
    <row r="24" spans="1:4" ht="12">
      <c r="A24" s="11">
        <v>1980</v>
      </c>
      <c r="B24" s="10">
        <v>4.7</v>
      </c>
      <c r="C24" s="10">
        <v>28.67</v>
      </c>
      <c r="D24" s="9">
        <f t="shared" si="0"/>
        <v>6.1000000000000005</v>
      </c>
    </row>
    <row r="25" spans="1:4" ht="12">
      <c r="A25" s="11">
        <v>1981</v>
      </c>
      <c r="B25" s="10">
        <v>4.76</v>
      </c>
      <c r="C25" s="10">
        <v>32.5</v>
      </c>
      <c r="D25" s="9">
        <f t="shared" si="0"/>
        <v>6.827731092436975</v>
      </c>
    </row>
    <row r="26" spans="1:4" ht="12">
      <c r="A26" s="11">
        <v>1982</v>
      </c>
      <c r="B26" s="10">
        <v>4.36</v>
      </c>
      <c r="C26" s="10">
        <v>33.47</v>
      </c>
      <c r="D26" s="9">
        <f t="shared" si="0"/>
        <v>7.6766055045871555</v>
      </c>
    </row>
    <row r="27" spans="1:4" ht="12">
      <c r="A27" s="11">
        <v>1983</v>
      </c>
      <c r="B27" s="10">
        <v>4.28</v>
      </c>
      <c r="C27" s="10">
        <v>29.31</v>
      </c>
      <c r="D27" s="9">
        <f t="shared" si="0"/>
        <v>6.8481308411214945</v>
      </c>
    </row>
    <row r="28" spans="1:4" ht="12">
      <c r="A28" s="11">
        <v>1984</v>
      </c>
      <c r="B28" s="10">
        <v>4.15</v>
      </c>
      <c r="C28" s="10">
        <v>28.25</v>
      </c>
      <c r="D28" s="9">
        <f t="shared" si="0"/>
        <v>6.80722891566265</v>
      </c>
    </row>
    <row r="29" spans="1:4" ht="12">
      <c r="A29" s="11">
        <v>1985</v>
      </c>
      <c r="B29" s="10">
        <v>3.7</v>
      </c>
      <c r="C29" s="10">
        <v>26.98</v>
      </c>
      <c r="D29" s="9">
        <f t="shared" si="0"/>
        <v>7.291891891891892</v>
      </c>
    </row>
    <row r="30" spans="1:4" ht="12">
      <c r="A30" s="11">
        <v>1986</v>
      </c>
      <c r="B30" s="10">
        <v>3.13</v>
      </c>
      <c r="C30" s="10">
        <v>13.82</v>
      </c>
      <c r="D30" s="9">
        <f t="shared" si="0"/>
        <v>4.415335463258786</v>
      </c>
    </row>
    <row r="31" spans="1:4" ht="12">
      <c r="A31" s="11">
        <v>1987</v>
      </c>
      <c r="B31" s="10">
        <v>3.07</v>
      </c>
      <c r="C31" s="10">
        <v>17.79</v>
      </c>
      <c r="D31" s="9">
        <f t="shared" si="0"/>
        <v>5.7947882736156355</v>
      </c>
    </row>
    <row r="32" spans="1:4" ht="12">
      <c r="A32" s="11">
        <v>1988</v>
      </c>
      <c r="B32" s="10">
        <v>3.95</v>
      </c>
      <c r="C32" s="10">
        <v>14.15</v>
      </c>
      <c r="D32" s="9">
        <f t="shared" si="0"/>
        <v>3.5822784810126582</v>
      </c>
    </row>
    <row r="33" spans="1:4" ht="12">
      <c r="A33" s="11">
        <v>1989</v>
      </c>
      <c r="B33" s="10">
        <v>4.61</v>
      </c>
      <c r="C33" s="10">
        <v>17.19</v>
      </c>
      <c r="D33" s="9">
        <f t="shared" si="0"/>
        <v>3.7288503253796095</v>
      </c>
    </row>
    <row r="34" spans="1:4" ht="12">
      <c r="A34" s="11">
        <v>1990</v>
      </c>
      <c r="B34" s="10">
        <v>3.69</v>
      </c>
      <c r="C34" s="10">
        <v>22.05</v>
      </c>
      <c r="D34" s="9">
        <f t="shared" si="0"/>
        <v>5.975609756097561</v>
      </c>
    </row>
    <row r="35" spans="1:4" ht="12">
      <c r="A35" s="11">
        <v>1991</v>
      </c>
      <c r="B35" s="10">
        <v>3.5</v>
      </c>
      <c r="C35" s="10">
        <v>18.3</v>
      </c>
      <c r="D35" s="9">
        <f t="shared" si="0"/>
        <v>5.228571428571429</v>
      </c>
    </row>
    <row r="36" spans="1:4" ht="12">
      <c r="A36" s="11">
        <v>1992</v>
      </c>
      <c r="B36" s="10">
        <v>4.11</v>
      </c>
      <c r="C36" s="10">
        <v>18.22</v>
      </c>
      <c r="D36" s="9">
        <f t="shared" si="0"/>
        <v>4.4330900243309</v>
      </c>
    </row>
    <row r="37" spans="1:4" ht="12">
      <c r="A37" s="11">
        <v>1993</v>
      </c>
      <c r="B37" s="10">
        <v>3.82</v>
      </c>
      <c r="C37" s="10">
        <v>16.13</v>
      </c>
      <c r="D37" s="9">
        <f t="shared" si="0"/>
        <v>4.222513089005235</v>
      </c>
    </row>
    <row r="38" spans="1:4" ht="12">
      <c r="A38" s="11">
        <v>1994</v>
      </c>
      <c r="B38" s="10">
        <v>4.08</v>
      </c>
      <c r="C38" s="10">
        <v>15.47</v>
      </c>
      <c r="D38" s="9">
        <f t="shared" si="0"/>
        <v>3.791666666666667</v>
      </c>
    </row>
    <row r="39" spans="1:4" ht="12">
      <c r="A39" s="11">
        <f>A38+1</f>
        <v>1995</v>
      </c>
      <c r="B39" s="10">
        <v>4.82</v>
      </c>
      <c r="C39" s="10">
        <v>17.2</v>
      </c>
      <c r="D39" s="9">
        <f t="shared" si="0"/>
        <v>3.568464730290456</v>
      </c>
    </row>
    <row r="40" spans="1:4" ht="12">
      <c r="A40" s="11">
        <f>A39+1</f>
        <v>1996</v>
      </c>
      <c r="B40" s="10">
        <v>5.64</v>
      </c>
      <c r="C40" s="10">
        <v>20.37</v>
      </c>
      <c r="D40" s="9">
        <f t="shared" si="0"/>
        <v>3.6117021276595747</v>
      </c>
    </row>
    <row r="41" spans="1:4" ht="12">
      <c r="A41" s="11">
        <f>A40+1</f>
        <v>1997</v>
      </c>
      <c r="B41" s="10">
        <v>4.35</v>
      </c>
      <c r="C41" s="10">
        <v>19.27</v>
      </c>
      <c r="D41" s="9">
        <f t="shared" si="0"/>
        <v>4.429885057471265</v>
      </c>
    </row>
    <row r="42" spans="1:4" ht="12">
      <c r="A42" s="11">
        <f>A41+1</f>
        <v>1998</v>
      </c>
      <c r="B42" s="10">
        <v>3.43</v>
      </c>
      <c r="C42" s="10">
        <v>13.07</v>
      </c>
      <c r="D42" s="9">
        <f t="shared" si="0"/>
        <v>3.8104956268221573</v>
      </c>
    </row>
    <row r="43" spans="1:4" ht="12">
      <c r="A43" s="11">
        <f>A42+1</f>
        <v>1999</v>
      </c>
      <c r="B43" s="10">
        <v>3.05</v>
      </c>
      <c r="C43" s="10">
        <v>17.98</v>
      </c>
      <c r="D43" s="9">
        <f t="shared" si="0"/>
        <v>5.895081967213115</v>
      </c>
    </row>
    <row r="44" spans="1:4" ht="12">
      <c r="A44" s="11" t="s">
        <v>10</v>
      </c>
      <c r="B44" s="10">
        <v>2.94</v>
      </c>
      <c r="C44" s="10">
        <v>29.34</v>
      </c>
      <c r="D44" s="9">
        <f t="shared" si="0"/>
        <v>9.979591836734693</v>
      </c>
    </row>
    <row r="46" ht="12">
      <c r="A46" t="s">
        <v>17</v>
      </c>
    </row>
    <row r="47" ht="12">
      <c r="A47" s="12" t="s">
        <v>48</v>
      </c>
    </row>
    <row r="49" ht="12">
      <c r="A49" t="s">
        <v>49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7.421875" style="14" customWidth="1"/>
    <col min="2" max="3" width="12.140625" style="14" customWidth="1"/>
    <col min="4" max="4" width="5.28125" style="14" customWidth="1"/>
    <col min="5" max="5" width="13.28125" style="14" customWidth="1"/>
    <col min="6" max="16384" width="11.00390625" style="14" customWidth="1"/>
  </cols>
  <sheetData>
    <row r="1" ht="12">
      <c r="A1" s="13" t="s">
        <v>18</v>
      </c>
    </row>
    <row r="3" spans="1:5" ht="12">
      <c r="A3" s="15" t="s">
        <v>43</v>
      </c>
      <c r="B3" s="31"/>
      <c r="C3" s="32" t="s">
        <v>44</v>
      </c>
      <c r="D3" s="32"/>
      <c r="E3" s="32"/>
    </row>
    <row r="4" spans="1:5" ht="12">
      <c r="A4" s="20"/>
      <c r="B4" s="20"/>
      <c r="C4" s="20"/>
      <c r="D4" s="20" t="s">
        <v>19</v>
      </c>
      <c r="E4" s="20"/>
    </row>
    <row r="5" spans="1:5" ht="12">
      <c r="A5" s="20"/>
      <c r="B5" s="20"/>
      <c r="C5" s="20"/>
      <c r="D5" s="20"/>
      <c r="E5" s="20"/>
    </row>
    <row r="6" spans="1:4" ht="12">
      <c r="A6" s="14" t="s">
        <v>20</v>
      </c>
      <c r="D6" s="16" t="s">
        <v>21</v>
      </c>
    </row>
    <row r="7" spans="1:6" ht="12">
      <c r="A7" s="17" t="s">
        <v>22</v>
      </c>
      <c r="D7" s="16" t="s">
        <v>23</v>
      </c>
      <c r="F7" s="14" t="s">
        <v>3</v>
      </c>
    </row>
    <row r="8" spans="1:6" ht="12">
      <c r="A8" s="17" t="s">
        <v>24</v>
      </c>
      <c r="D8" s="16" t="s">
        <v>25</v>
      </c>
      <c r="F8" s="14" t="s">
        <v>3</v>
      </c>
    </row>
    <row r="9" spans="1:4" ht="12">
      <c r="A9" s="17" t="s">
        <v>26</v>
      </c>
      <c r="D9" s="16" t="s">
        <v>27</v>
      </c>
    </row>
    <row r="10" spans="1:4" ht="12">
      <c r="A10" s="17" t="s">
        <v>28</v>
      </c>
      <c r="D10" s="16" t="s">
        <v>29</v>
      </c>
    </row>
    <row r="11" spans="1:4" ht="12">
      <c r="A11" s="17" t="s">
        <v>30</v>
      </c>
      <c r="D11" s="16" t="s">
        <v>31</v>
      </c>
    </row>
    <row r="12" spans="1:4" ht="12">
      <c r="A12" s="17" t="s">
        <v>32</v>
      </c>
      <c r="D12" s="16" t="s">
        <v>33</v>
      </c>
    </row>
    <row r="13" spans="1:5" ht="12">
      <c r="A13" s="21" t="s">
        <v>34</v>
      </c>
      <c r="B13" s="15"/>
      <c r="C13" s="15"/>
      <c r="D13" s="22" t="s">
        <v>35</v>
      </c>
      <c r="E13" s="15"/>
    </row>
    <row r="14" ht="12">
      <c r="A14" s="17"/>
    </row>
    <row r="15" s="19" customFormat="1" ht="12">
      <c r="A15" s="18" t="s">
        <v>38</v>
      </c>
    </row>
    <row r="16" s="19" customFormat="1" ht="12">
      <c r="A16" s="18" t="s">
        <v>39</v>
      </c>
    </row>
    <row r="17" s="19" customFormat="1" ht="12">
      <c r="A17" s="19" t="s">
        <v>40</v>
      </c>
    </row>
    <row r="18" s="19" customFormat="1" ht="12"/>
    <row r="19" s="19" customFormat="1" ht="12">
      <c r="A19" s="18" t="s">
        <v>46</v>
      </c>
    </row>
    <row r="20" ht="12">
      <c r="A20" s="17"/>
    </row>
    <row r="21" ht="12">
      <c r="A21" s="17"/>
    </row>
    <row r="22" ht="12">
      <c r="A22" s="17"/>
    </row>
    <row r="23" ht="12">
      <c r="A23" s="17"/>
    </row>
    <row r="24" ht="12">
      <c r="A24" s="17"/>
    </row>
    <row r="25" ht="12">
      <c r="A25" s="17"/>
    </row>
    <row r="26" ht="12">
      <c r="A26" s="17"/>
    </row>
    <row r="27" ht="12">
      <c r="A27" s="17"/>
    </row>
    <row r="28" ht="12">
      <c r="A28" s="17"/>
    </row>
    <row r="29" ht="12">
      <c r="A29" s="17"/>
    </row>
    <row r="30" ht="12">
      <c r="A30" s="17"/>
    </row>
    <row r="31" ht="12">
      <c r="A31" s="17"/>
    </row>
    <row r="32" ht="12">
      <c r="A32" s="17"/>
    </row>
    <row r="33" ht="12">
      <c r="A33" s="17"/>
    </row>
    <row r="34" ht="12">
      <c r="A34" s="17"/>
    </row>
    <row r="35" ht="12">
      <c r="A35" s="17"/>
    </row>
    <row r="36" ht="12">
      <c r="A36" s="17"/>
    </row>
    <row r="37" ht="12">
      <c r="A37" s="17"/>
    </row>
    <row r="38" ht="12">
      <c r="A38" s="17"/>
    </row>
    <row r="39" ht="12">
      <c r="A39" s="17"/>
    </row>
    <row r="40" ht="12">
      <c r="A40" s="17"/>
    </row>
    <row r="41" ht="12">
      <c r="A41" s="17"/>
    </row>
    <row r="42" ht="12">
      <c r="A42" s="17"/>
    </row>
    <row r="43" ht="12">
      <c r="A43" s="17"/>
    </row>
    <row r="44" ht="12">
      <c r="A44" s="17"/>
    </row>
    <row r="45" ht="12">
      <c r="A45" s="17"/>
    </row>
    <row r="46" ht="12">
      <c r="A46" s="17"/>
    </row>
    <row r="47" ht="12">
      <c r="A47" s="17"/>
    </row>
    <row r="48" ht="12">
      <c r="A48" s="17"/>
    </row>
    <row r="49" ht="12">
      <c r="A49" s="17"/>
    </row>
    <row r="50" ht="12">
      <c r="A50" s="17"/>
    </row>
    <row r="51" ht="12">
      <c r="A51" s="17"/>
    </row>
    <row r="52" ht="12">
      <c r="A52" s="17"/>
    </row>
    <row r="53" ht="12">
      <c r="A53" s="17"/>
    </row>
    <row r="54" ht="12">
      <c r="A54" s="17"/>
    </row>
    <row r="55" ht="12">
      <c r="A55" s="17"/>
    </row>
    <row r="56" ht="12">
      <c r="A56" s="17"/>
    </row>
    <row r="59" ht="12">
      <c r="A59" s="18" t="s">
        <v>36</v>
      </c>
    </row>
    <row r="61" ht="12">
      <c r="A61" s="18" t="s">
        <v>37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21.421875" style="0" customWidth="1"/>
    <col min="3" max="3" width="21.8515625" style="0" customWidth="1"/>
    <col min="4" max="4" width="23.8515625" style="0" customWidth="1"/>
    <col min="5" max="5" width="23.421875" style="0" customWidth="1"/>
  </cols>
  <sheetData>
    <row r="1" ht="12">
      <c r="A1" s="1" t="s">
        <v>9</v>
      </c>
    </row>
    <row r="3" spans="1:5" ht="12">
      <c r="A3" s="4" t="s">
        <v>0</v>
      </c>
      <c r="B3" s="25" t="s">
        <v>5</v>
      </c>
      <c r="C3" s="25" t="s">
        <v>7</v>
      </c>
      <c r="D3" s="25" t="s">
        <v>13</v>
      </c>
      <c r="E3" s="25" t="s">
        <v>41</v>
      </c>
    </row>
    <row r="4" spans="1:5" ht="12">
      <c r="A4" s="24"/>
      <c r="B4" s="26" t="s">
        <v>8</v>
      </c>
      <c r="C4" s="26" t="s">
        <v>8</v>
      </c>
      <c r="D4" s="26" t="s">
        <v>8</v>
      </c>
      <c r="E4" s="26" t="s">
        <v>42</v>
      </c>
    </row>
    <row r="5" spans="1:5" ht="12">
      <c r="A5" s="2"/>
      <c r="B5" s="27"/>
      <c r="C5" s="27"/>
      <c r="D5" s="27"/>
      <c r="E5" s="27"/>
    </row>
    <row r="6" spans="1:5" ht="12">
      <c r="A6" s="2">
        <v>1989</v>
      </c>
      <c r="B6" s="28">
        <f>WorkingBalanceTons!B6*7.33*1000/365</f>
        <v>8625.301369863013</v>
      </c>
      <c r="C6" s="27">
        <v>8019</v>
      </c>
      <c r="D6" s="28">
        <f>1666.5*10</f>
        <v>16665</v>
      </c>
      <c r="E6" s="29">
        <f>(B6/D6)*100</f>
        <v>51.75698391756983</v>
      </c>
    </row>
    <row r="7" spans="1:5" ht="12">
      <c r="A7" s="2">
        <v>1990</v>
      </c>
      <c r="B7" s="28">
        <f>WorkingBalanceTons!B7*7.33*1000/365</f>
        <v>8376.282191780823</v>
      </c>
      <c r="C7" s="27">
        <v>8026</v>
      </c>
      <c r="D7" s="28">
        <v>16305</v>
      </c>
      <c r="E7" s="29">
        <f aca="true" t="shared" si="0" ref="E7:E16">(B7/D7)*100</f>
        <v>51.37247587722062</v>
      </c>
    </row>
    <row r="8" spans="1:5" ht="12">
      <c r="A8" s="2">
        <v>1991</v>
      </c>
      <c r="B8" s="28">
        <f>WorkingBalanceTons!B8*7.33*1000/365</f>
        <v>8502.8</v>
      </c>
      <c r="C8" s="27">
        <v>7791</v>
      </c>
      <c r="D8" s="28">
        <v>16000</v>
      </c>
      <c r="E8" s="29">
        <f t="shared" si="0"/>
        <v>53.14249999999999</v>
      </c>
    </row>
    <row r="9" spans="1:5" ht="12">
      <c r="A9" s="2">
        <v>1992</v>
      </c>
      <c r="B9" s="28">
        <f>WorkingBalanceTons!B9*7.33*1000/365</f>
        <v>8303.986301369863</v>
      </c>
      <c r="C9" s="27">
        <v>7888</v>
      </c>
      <c r="D9" s="28">
        <v>16260</v>
      </c>
      <c r="E9" s="29">
        <f t="shared" si="0"/>
        <v>51.0700264536892</v>
      </c>
    </row>
    <row r="10" spans="1:5" ht="12">
      <c r="A10" s="2">
        <v>1993</v>
      </c>
      <c r="B10" s="28">
        <f>WorkingBalanceTons!B10*7.33*1000/365</f>
        <v>7982.671232876713</v>
      </c>
      <c r="C10" s="27">
        <v>8620</v>
      </c>
      <c r="D10" s="28">
        <v>16470</v>
      </c>
      <c r="E10" s="29">
        <f t="shared" si="0"/>
        <v>48.46794919779425</v>
      </c>
    </row>
    <row r="11" spans="1:5" ht="12">
      <c r="A11" s="2">
        <v>1994</v>
      </c>
      <c r="B11" s="28">
        <f>WorkingBalanceTons!B11*7.33*1000/365</f>
        <v>7791.890410958904</v>
      </c>
      <c r="C11" s="27">
        <v>8929</v>
      </c>
      <c r="D11" s="28">
        <v>16950</v>
      </c>
      <c r="E11" s="29">
        <f t="shared" si="0"/>
        <v>45.96985493191094</v>
      </c>
    </row>
    <row r="12" spans="1:5" ht="12">
      <c r="A12" s="2">
        <f>A11+1</f>
        <v>1995</v>
      </c>
      <c r="B12" s="28">
        <f>WorkingBalanceTons!B12*7.33*1000/365</f>
        <v>7711.561643835617</v>
      </c>
      <c r="C12" s="27">
        <v>8831</v>
      </c>
      <c r="D12" s="28">
        <v>16950</v>
      </c>
      <c r="E12" s="29">
        <f t="shared" si="0"/>
        <v>45.49593890168506</v>
      </c>
    </row>
    <row r="13" spans="1:5" ht="12">
      <c r="A13" s="2">
        <f>A12+1</f>
        <v>1996</v>
      </c>
      <c r="B13" s="28">
        <f>WorkingBalanceTons!B13*7.33*1000/365</f>
        <v>7681.438356164384</v>
      </c>
      <c r="C13" s="27">
        <v>9400</v>
      </c>
      <c r="D13" s="28">
        <v>17470</v>
      </c>
      <c r="E13" s="29">
        <f t="shared" si="0"/>
        <v>43.969309422807</v>
      </c>
    </row>
    <row r="14" spans="1:5" ht="12">
      <c r="A14" s="2">
        <f>A13+1</f>
        <v>1997</v>
      </c>
      <c r="B14" s="28">
        <f>WorkingBalanceTons!B14*7.33*1000/365</f>
        <v>7639.265753424657</v>
      </c>
      <c r="C14" s="27">
        <v>9907</v>
      </c>
      <c r="D14" s="28">
        <v>17770</v>
      </c>
      <c r="E14" s="29">
        <f t="shared" si="0"/>
        <v>42.98967784707179</v>
      </c>
    </row>
    <row r="15" spans="1:5" ht="12">
      <c r="A15" s="2">
        <f>A14+1</f>
        <v>1998</v>
      </c>
      <c r="B15" s="28">
        <f>WorkingBalanceTons!B15*7.33*1000/365</f>
        <v>7402.295890410959</v>
      </c>
      <c r="C15" s="27">
        <v>10382</v>
      </c>
      <c r="D15" s="28">
        <v>18030</v>
      </c>
      <c r="E15" s="29">
        <f t="shared" si="0"/>
        <v>41.055440323965385</v>
      </c>
    </row>
    <row r="16" spans="1:5" ht="12">
      <c r="A16" s="2">
        <f>A15+1</f>
        <v>1999</v>
      </c>
      <c r="B16" s="28">
        <f>WorkingBalanceTons!B16*7.33*1000/365</f>
        <v>7123.153424657534</v>
      </c>
      <c r="C16" s="27">
        <v>10555</v>
      </c>
      <c r="D16" s="28">
        <v>18490</v>
      </c>
      <c r="E16" s="29">
        <f t="shared" si="0"/>
        <v>38.52435600139283</v>
      </c>
    </row>
    <row r="17" spans="1:4" ht="12">
      <c r="A17" t="s">
        <v>3</v>
      </c>
      <c r="B17" s="6"/>
      <c r="C17" t="s">
        <v>3</v>
      </c>
      <c r="D17" s="6"/>
    </row>
    <row r="18" ht="12">
      <c r="A18" s="12" t="s">
        <v>16</v>
      </c>
    </row>
    <row r="19" spans="1:5" ht="12">
      <c r="A19" t="s">
        <v>14</v>
      </c>
      <c r="B19" s="8"/>
      <c r="C19" s="8"/>
      <c r="D19" s="8"/>
      <c r="E19" s="8"/>
    </row>
    <row r="20" spans="1:5" ht="12">
      <c r="A20" t="s">
        <v>15</v>
      </c>
      <c r="B20" s="8"/>
      <c r="C20" s="8"/>
      <c r="D20" s="8"/>
      <c r="E20" s="8"/>
    </row>
    <row r="22" ht="12">
      <c r="A22" t="s">
        <v>45</v>
      </c>
    </row>
    <row r="23" ht="12">
      <c r="A23" t="s">
        <v>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20.00390625" style="0" customWidth="1"/>
    <col min="3" max="3" width="17.7109375" style="0" customWidth="1"/>
    <col min="4" max="4" width="19.28125" style="0" customWidth="1"/>
  </cols>
  <sheetData>
    <row r="1" ht="12">
      <c r="A1" s="1" t="s">
        <v>11</v>
      </c>
    </row>
    <row r="3" spans="1:4" ht="12">
      <c r="A3" s="11" t="s">
        <v>0</v>
      </c>
      <c r="B3" s="2" t="s">
        <v>1</v>
      </c>
      <c r="C3" s="2" t="s">
        <v>2</v>
      </c>
      <c r="D3" s="2" t="s">
        <v>12</v>
      </c>
    </row>
    <row r="4" spans="1:4" ht="12">
      <c r="A4" s="3"/>
      <c r="B4" s="34" t="s">
        <v>47</v>
      </c>
      <c r="C4" s="34"/>
      <c r="D4" s="4" t="s">
        <v>4</v>
      </c>
    </row>
    <row r="6" spans="1:6" ht="12">
      <c r="A6" s="11">
        <v>1950</v>
      </c>
      <c r="B6" s="10">
        <v>1.89</v>
      </c>
      <c r="C6" s="10">
        <v>1.71</v>
      </c>
      <c r="D6" s="9">
        <f>C6/B6</f>
        <v>0.9047619047619048</v>
      </c>
      <c r="F6" t="s">
        <v>3</v>
      </c>
    </row>
    <row r="7" spans="1:4" ht="12">
      <c r="A7" s="11">
        <v>1951</v>
      </c>
      <c r="B7" s="10">
        <v>2.03</v>
      </c>
      <c r="C7" s="10">
        <v>1.71</v>
      </c>
      <c r="D7" s="9">
        <f aca="true" t="shared" si="0" ref="D7:D56">C7/B7</f>
        <v>0.8423645320197045</v>
      </c>
    </row>
    <row r="8" spans="1:4" ht="12">
      <c r="A8" s="11">
        <v>1952</v>
      </c>
      <c r="B8" s="10">
        <v>1.93</v>
      </c>
      <c r="C8" s="10">
        <v>1.71</v>
      </c>
      <c r="D8" s="9">
        <f t="shared" si="0"/>
        <v>0.8860103626943006</v>
      </c>
    </row>
    <row r="9" spans="1:4" ht="12">
      <c r="A9" s="11">
        <v>1953</v>
      </c>
      <c r="B9" s="10">
        <v>1.89</v>
      </c>
      <c r="C9" s="10">
        <v>1.93</v>
      </c>
      <c r="D9" s="9">
        <f t="shared" si="0"/>
        <v>1.0211640211640212</v>
      </c>
    </row>
    <row r="10" spans="1:4" ht="12">
      <c r="A10" s="11">
        <v>1954</v>
      </c>
      <c r="B10" s="10">
        <v>1.98</v>
      </c>
      <c r="C10" s="10">
        <v>1.93</v>
      </c>
      <c r="D10" s="9">
        <f t="shared" si="0"/>
        <v>0.9747474747474747</v>
      </c>
    </row>
    <row r="11" spans="1:4" ht="12">
      <c r="A11" s="11">
        <v>1955</v>
      </c>
      <c r="B11" s="10">
        <v>1.81</v>
      </c>
      <c r="C11" s="10">
        <v>1.93</v>
      </c>
      <c r="D11" s="9">
        <f t="shared" si="0"/>
        <v>1.0662983425414363</v>
      </c>
    </row>
    <row r="12" spans="1:4" ht="12">
      <c r="A12" s="11">
        <v>1956</v>
      </c>
      <c r="B12" s="10">
        <v>1.84</v>
      </c>
      <c r="C12" s="10">
        <v>1.93</v>
      </c>
      <c r="D12" s="9">
        <f t="shared" si="0"/>
        <v>1.0489130434782608</v>
      </c>
    </row>
    <row r="13" spans="1:4" ht="12">
      <c r="A13" s="11">
        <v>1957</v>
      </c>
      <c r="B13" s="10">
        <v>1.79</v>
      </c>
      <c r="C13" s="10">
        <v>2.02</v>
      </c>
      <c r="D13" s="9">
        <f t="shared" si="0"/>
        <v>1.1284916201117319</v>
      </c>
    </row>
    <row r="14" spans="1:4" ht="12">
      <c r="A14" s="11">
        <v>1958</v>
      </c>
      <c r="B14" s="10">
        <v>1.62</v>
      </c>
      <c r="C14" s="10">
        <v>2.08</v>
      </c>
      <c r="D14" s="9">
        <f t="shared" si="0"/>
        <v>1.2839506172839505</v>
      </c>
    </row>
    <row r="15" spans="1:4" ht="12">
      <c r="A15" s="11">
        <v>1959</v>
      </c>
      <c r="B15" s="10">
        <v>1.58</v>
      </c>
      <c r="C15" s="10">
        <v>1.92</v>
      </c>
      <c r="D15" s="9">
        <f t="shared" si="0"/>
        <v>1.2151898734177213</v>
      </c>
    </row>
    <row r="16" spans="1:4" ht="12">
      <c r="A16" s="11">
        <v>1960</v>
      </c>
      <c r="B16" s="10">
        <v>1.58</v>
      </c>
      <c r="C16" s="10">
        <v>1.5</v>
      </c>
      <c r="D16" s="9">
        <f t="shared" si="0"/>
        <v>0.9493670886075949</v>
      </c>
    </row>
    <row r="17" spans="1:4" ht="12">
      <c r="A17" s="11">
        <v>1961</v>
      </c>
      <c r="B17" s="10">
        <v>1.6</v>
      </c>
      <c r="C17" s="10">
        <v>1.45</v>
      </c>
      <c r="D17" s="9">
        <f t="shared" si="0"/>
        <v>0.9062499999999999</v>
      </c>
    </row>
    <row r="18" spans="1:4" ht="12">
      <c r="A18" s="11">
        <v>1962</v>
      </c>
      <c r="B18" s="10">
        <v>1.75</v>
      </c>
      <c r="C18" s="10">
        <v>1.42</v>
      </c>
      <c r="D18" s="9">
        <f t="shared" si="0"/>
        <v>0.8114285714285714</v>
      </c>
    </row>
    <row r="19" spans="1:4" ht="12">
      <c r="A19" s="11">
        <v>1963</v>
      </c>
      <c r="B19" s="10">
        <v>1.76</v>
      </c>
      <c r="C19" s="10">
        <v>1.4</v>
      </c>
      <c r="D19" s="9">
        <f t="shared" si="0"/>
        <v>0.7954545454545454</v>
      </c>
    </row>
    <row r="20" spans="1:4" ht="12">
      <c r="A20" s="11">
        <v>1964</v>
      </c>
      <c r="B20" s="10">
        <v>1.84</v>
      </c>
      <c r="C20" s="10">
        <v>1.33</v>
      </c>
      <c r="D20" s="9">
        <f t="shared" si="0"/>
        <v>0.7228260869565217</v>
      </c>
    </row>
    <row r="21" spans="1:4" ht="12">
      <c r="A21" s="11">
        <v>1965</v>
      </c>
      <c r="B21" s="10">
        <v>1.62</v>
      </c>
      <c r="C21" s="10">
        <v>1.33</v>
      </c>
      <c r="D21" s="9">
        <f t="shared" si="0"/>
        <v>0.8209876543209876</v>
      </c>
    </row>
    <row r="22" spans="1:4" ht="12">
      <c r="A22" s="11">
        <v>1966</v>
      </c>
      <c r="B22" s="10">
        <v>1.71</v>
      </c>
      <c r="C22" s="10">
        <v>1.33</v>
      </c>
      <c r="D22" s="9">
        <f t="shared" si="0"/>
        <v>0.7777777777777778</v>
      </c>
    </row>
    <row r="23" spans="1:4" ht="12">
      <c r="A23" s="11">
        <v>1967</v>
      </c>
      <c r="B23" s="10">
        <v>1.79</v>
      </c>
      <c r="C23" s="10">
        <v>1.33</v>
      </c>
      <c r="D23" s="9">
        <f t="shared" si="0"/>
        <v>0.7430167597765364</v>
      </c>
    </row>
    <row r="24" spans="1:4" ht="12">
      <c r="A24" s="11">
        <v>1968</v>
      </c>
      <c r="B24" s="10">
        <v>1.71</v>
      </c>
      <c r="C24" s="10">
        <v>1.3</v>
      </c>
      <c r="D24" s="9">
        <f t="shared" si="0"/>
        <v>0.760233918128655</v>
      </c>
    </row>
    <row r="25" spans="1:4" ht="12">
      <c r="A25" s="11">
        <v>1969</v>
      </c>
      <c r="B25" s="10">
        <v>1.59</v>
      </c>
      <c r="C25" s="10">
        <v>1.28</v>
      </c>
      <c r="D25" s="9">
        <f t="shared" si="0"/>
        <v>0.8050314465408804</v>
      </c>
    </row>
    <row r="26" spans="1:4" ht="12">
      <c r="A26" s="11">
        <v>1970</v>
      </c>
      <c r="B26" s="10">
        <v>1.49</v>
      </c>
      <c r="C26" s="10">
        <v>1.3</v>
      </c>
      <c r="D26" s="9">
        <f t="shared" si="0"/>
        <v>0.8724832214765101</v>
      </c>
    </row>
    <row r="27" spans="1:4" ht="12">
      <c r="A27" s="11">
        <v>1971</v>
      </c>
      <c r="B27" s="10">
        <v>1.68</v>
      </c>
      <c r="C27" s="10">
        <v>1.65</v>
      </c>
      <c r="D27" s="9">
        <f t="shared" si="0"/>
        <v>0.9821428571428571</v>
      </c>
    </row>
    <row r="28" spans="1:4" ht="12">
      <c r="A28" s="11">
        <v>1972</v>
      </c>
      <c r="B28" s="10">
        <v>1.9</v>
      </c>
      <c r="C28" s="10">
        <v>1.9</v>
      </c>
      <c r="D28" s="9">
        <f t="shared" si="0"/>
        <v>1</v>
      </c>
    </row>
    <row r="29" spans="1:4" ht="12">
      <c r="A29" s="11">
        <v>1973</v>
      </c>
      <c r="B29" s="10">
        <v>3.81</v>
      </c>
      <c r="C29" s="10">
        <v>2.7</v>
      </c>
      <c r="D29" s="9">
        <f t="shared" si="0"/>
        <v>0.7086614173228347</v>
      </c>
    </row>
    <row r="30" spans="1:4" ht="12">
      <c r="A30" s="11">
        <v>1974</v>
      </c>
      <c r="B30" s="10">
        <v>4.89</v>
      </c>
      <c r="C30" s="10">
        <v>9.76</v>
      </c>
      <c r="D30" s="9">
        <f t="shared" si="0"/>
        <v>1.9959100204498978</v>
      </c>
    </row>
    <row r="31" spans="1:4" ht="12">
      <c r="A31" s="11">
        <v>1975</v>
      </c>
      <c r="B31" s="10">
        <v>4.06</v>
      </c>
      <c r="C31" s="10">
        <v>10.72</v>
      </c>
      <c r="D31" s="9">
        <f t="shared" si="0"/>
        <v>2.640394088669951</v>
      </c>
    </row>
    <row r="32" spans="1:4" ht="12">
      <c r="A32" s="11">
        <v>1976</v>
      </c>
      <c r="B32" s="10">
        <v>3.62</v>
      </c>
      <c r="C32" s="10">
        <v>11.51</v>
      </c>
      <c r="D32" s="9">
        <f t="shared" si="0"/>
        <v>3.1795580110497235</v>
      </c>
    </row>
    <row r="33" spans="1:4" ht="12">
      <c r="A33" s="11">
        <v>1977</v>
      </c>
      <c r="B33" s="10">
        <v>2.81</v>
      </c>
      <c r="C33" s="10">
        <v>12.4</v>
      </c>
      <c r="D33" s="9">
        <f t="shared" si="0"/>
        <v>4.412811387900356</v>
      </c>
    </row>
    <row r="34" spans="1:4" ht="12">
      <c r="A34" s="11">
        <v>1978</v>
      </c>
      <c r="B34" s="10">
        <v>3.48</v>
      </c>
      <c r="C34" s="10">
        <v>12.7</v>
      </c>
      <c r="D34" s="9">
        <f t="shared" si="0"/>
        <v>3.6494252873563218</v>
      </c>
    </row>
    <row r="35" spans="1:4" ht="12">
      <c r="A35" s="11">
        <v>1979</v>
      </c>
      <c r="B35" s="10">
        <v>4.36</v>
      </c>
      <c r="C35" s="10">
        <v>17.26</v>
      </c>
      <c r="D35" s="9">
        <f t="shared" si="0"/>
        <v>3.958715596330275</v>
      </c>
    </row>
    <row r="36" spans="1:4" ht="12">
      <c r="A36" s="11">
        <v>1980</v>
      </c>
      <c r="B36" s="10">
        <v>4.7</v>
      </c>
      <c r="C36" s="10">
        <v>28.67</v>
      </c>
      <c r="D36" s="9">
        <f t="shared" si="0"/>
        <v>6.1000000000000005</v>
      </c>
    </row>
    <row r="37" spans="1:4" ht="12">
      <c r="A37" s="11">
        <v>1981</v>
      </c>
      <c r="B37" s="10">
        <v>4.76</v>
      </c>
      <c r="C37" s="10">
        <v>32.5</v>
      </c>
      <c r="D37" s="9">
        <f t="shared" si="0"/>
        <v>6.827731092436975</v>
      </c>
    </row>
    <row r="38" spans="1:4" ht="12">
      <c r="A38" s="11">
        <v>1982</v>
      </c>
      <c r="B38" s="10">
        <v>4.36</v>
      </c>
      <c r="C38" s="10">
        <v>33.47</v>
      </c>
      <c r="D38" s="9">
        <f t="shared" si="0"/>
        <v>7.6766055045871555</v>
      </c>
    </row>
    <row r="39" spans="1:4" ht="12">
      <c r="A39" s="11">
        <v>1983</v>
      </c>
      <c r="B39" s="10">
        <v>4.28</v>
      </c>
      <c r="C39" s="10">
        <v>29.31</v>
      </c>
      <c r="D39" s="9">
        <f t="shared" si="0"/>
        <v>6.8481308411214945</v>
      </c>
    </row>
    <row r="40" spans="1:4" ht="12">
      <c r="A40" s="11">
        <v>1984</v>
      </c>
      <c r="B40" s="10">
        <v>4.15</v>
      </c>
      <c r="C40" s="10">
        <v>28.25</v>
      </c>
      <c r="D40" s="9">
        <f t="shared" si="0"/>
        <v>6.80722891566265</v>
      </c>
    </row>
    <row r="41" spans="1:4" ht="12">
      <c r="A41" s="11">
        <v>1985</v>
      </c>
      <c r="B41" s="10">
        <v>3.7</v>
      </c>
      <c r="C41" s="10">
        <v>26.98</v>
      </c>
      <c r="D41" s="9">
        <f t="shared" si="0"/>
        <v>7.291891891891892</v>
      </c>
    </row>
    <row r="42" spans="1:4" ht="12">
      <c r="A42" s="11">
        <v>1986</v>
      </c>
      <c r="B42" s="10">
        <v>3.13</v>
      </c>
      <c r="C42" s="10">
        <v>13.82</v>
      </c>
      <c r="D42" s="9">
        <f t="shared" si="0"/>
        <v>4.415335463258786</v>
      </c>
    </row>
    <row r="43" spans="1:4" ht="12">
      <c r="A43" s="11">
        <v>1987</v>
      </c>
      <c r="B43" s="10">
        <v>3.07</v>
      </c>
      <c r="C43" s="10">
        <v>17.79</v>
      </c>
      <c r="D43" s="9">
        <f t="shared" si="0"/>
        <v>5.7947882736156355</v>
      </c>
    </row>
    <row r="44" spans="1:4" ht="12">
      <c r="A44" s="11">
        <v>1988</v>
      </c>
      <c r="B44" s="10">
        <v>3.95</v>
      </c>
      <c r="C44" s="10">
        <v>14.15</v>
      </c>
      <c r="D44" s="9">
        <f t="shared" si="0"/>
        <v>3.5822784810126582</v>
      </c>
    </row>
    <row r="45" spans="1:4" ht="12">
      <c r="A45" s="11">
        <v>1989</v>
      </c>
      <c r="B45" s="10">
        <v>4.61</v>
      </c>
      <c r="C45" s="10">
        <v>17.19</v>
      </c>
      <c r="D45" s="9">
        <f t="shared" si="0"/>
        <v>3.7288503253796095</v>
      </c>
    </row>
    <row r="46" spans="1:4" ht="12">
      <c r="A46" s="11">
        <v>1990</v>
      </c>
      <c r="B46" s="10">
        <v>3.69</v>
      </c>
      <c r="C46" s="10">
        <v>22.05</v>
      </c>
      <c r="D46" s="9">
        <f t="shared" si="0"/>
        <v>5.975609756097561</v>
      </c>
    </row>
    <row r="47" spans="1:4" ht="12">
      <c r="A47" s="11">
        <v>1991</v>
      </c>
      <c r="B47" s="10">
        <v>3.5</v>
      </c>
      <c r="C47" s="10">
        <v>18.3</v>
      </c>
      <c r="D47" s="9">
        <f t="shared" si="0"/>
        <v>5.228571428571429</v>
      </c>
    </row>
    <row r="48" spans="1:4" ht="12">
      <c r="A48" s="11">
        <v>1992</v>
      </c>
      <c r="B48" s="10">
        <v>4.11</v>
      </c>
      <c r="C48" s="10">
        <v>18.22</v>
      </c>
      <c r="D48" s="9">
        <f t="shared" si="0"/>
        <v>4.4330900243309</v>
      </c>
    </row>
    <row r="49" spans="1:4" ht="12">
      <c r="A49" s="11">
        <v>1993</v>
      </c>
      <c r="B49" s="10">
        <v>3.82</v>
      </c>
      <c r="C49" s="10">
        <v>16.13</v>
      </c>
      <c r="D49" s="9">
        <f t="shared" si="0"/>
        <v>4.222513089005235</v>
      </c>
    </row>
    <row r="50" spans="1:4" ht="12">
      <c r="A50" s="11">
        <v>1994</v>
      </c>
      <c r="B50" s="10">
        <v>4.08</v>
      </c>
      <c r="C50" s="10">
        <v>15.47</v>
      </c>
      <c r="D50" s="9">
        <f t="shared" si="0"/>
        <v>3.791666666666667</v>
      </c>
    </row>
    <row r="51" spans="1:6" ht="12">
      <c r="A51" s="11">
        <f>A50+1</f>
        <v>1995</v>
      </c>
      <c r="B51" s="10">
        <v>4.82</v>
      </c>
      <c r="C51" s="10">
        <v>17.2</v>
      </c>
      <c r="D51" s="9">
        <f t="shared" si="0"/>
        <v>3.568464730290456</v>
      </c>
      <c r="F51" s="5"/>
    </row>
    <row r="52" spans="1:6" ht="12">
      <c r="A52" s="11">
        <f>A51+1</f>
        <v>1996</v>
      </c>
      <c r="B52" s="10">
        <v>5.64</v>
      </c>
      <c r="C52" s="10">
        <v>20.37</v>
      </c>
      <c r="D52" s="9">
        <f t="shared" si="0"/>
        <v>3.6117021276595747</v>
      </c>
      <c r="F52" s="5"/>
    </row>
    <row r="53" spans="1:6" ht="12">
      <c r="A53" s="11">
        <f>A52+1</f>
        <v>1997</v>
      </c>
      <c r="B53" s="10">
        <v>4.35</v>
      </c>
      <c r="C53" s="10">
        <v>19.27</v>
      </c>
      <c r="D53" s="9">
        <f t="shared" si="0"/>
        <v>4.429885057471265</v>
      </c>
      <c r="F53" s="5"/>
    </row>
    <row r="54" spans="1:6" ht="12">
      <c r="A54" s="11">
        <f>A53+1</f>
        <v>1998</v>
      </c>
      <c r="B54" s="10">
        <v>3.43</v>
      </c>
      <c r="C54" s="10">
        <v>13.07</v>
      </c>
      <c r="D54" s="9">
        <f t="shared" si="0"/>
        <v>3.8104956268221573</v>
      </c>
      <c r="F54" s="5"/>
    </row>
    <row r="55" spans="1:6" ht="12">
      <c r="A55" s="11">
        <f>A54+1</f>
        <v>1999</v>
      </c>
      <c r="B55" s="10">
        <v>3.05</v>
      </c>
      <c r="C55" s="10">
        <v>17.98</v>
      </c>
      <c r="D55" s="9">
        <f t="shared" si="0"/>
        <v>5.895081967213115</v>
      </c>
      <c r="F55" s="5"/>
    </row>
    <row r="56" spans="1:4" ht="12">
      <c r="A56" s="11" t="s">
        <v>10</v>
      </c>
      <c r="B56" s="10">
        <v>2.94</v>
      </c>
      <c r="C56" s="10">
        <v>29.34</v>
      </c>
      <c r="D56" s="9">
        <f t="shared" si="0"/>
        <v>9.979591836734693</v>
      </c>
    </row>
    <row r="58" ht="12">
      <c r="A58" t="s">
        <v>17</v>
      </c>
    </row>
    <row r="59" ht="12">
      <c r="A59" s="12" t="s">
        <v>48</v>
      </c>
    </row>
    <row r="61" spans="1:5" ht="12">
      <c r="A61" t="s">
        <v>3</v>
      </c>
      <c r="C61" t="s">
        <v>3</v>
      </c>
      <c r="D61" t="s">
        <v>3</v>
      </c>
      <c r="E61" t="s">
        <v>3</v>
      </c>
    </row>
    <row r="62" ht="12">
      <c r="B62" t="s">
        <v>3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8.8515625" defaultRowHeight="12.75"/>
  <cols>
    <col min="1" max="1" width="5.140625" style="0" customWidth="1"/>
    <col min="2" max="2" width="17.28125" style="0" customWidth="1"/>
    <col min="3" max="3" width="20.7109375" style="0" customWidth="1"/>
    <col min="4" max="4" width="20.421875" style="0" customWidth="1"/>
    <col min="5" max="5" width="21.7109375" style="0" customWidth="1"/>
    <col min="6" max="6" width="21.8515625" style="0" customWidth="1"/>
  </cols>
  <sheetData>
    <row r="1" ht="12">
      <c r="A1" s="1" t="s">
        <v>9</v>
      </c>
    </row>
    <row r="3" spans="1:6" ht="12">
      <c r="A3" s="2" t="s">
        <v>0</v>
      </c>
      <c r="B3" s="2" t="s">
        <v>5</v>
      </c>
      <c r="C3" s="2" t="s">
        <v>5</v>
      </c>
      <c r="D3" s="2" t="s">
        <v>7</v>
      </c>
      <c r="E3" s="2" t="s">
        <v>13</v>
      </c>
      <c r="F3" s="2" t="s">
        <v>41</v>
      </c>
    </row>
    <row r="4" spans="1:6" ht="12">
      <c r="A4" s="4"/>
      <c r="B4" s="4" t="s">
        <v>6</v>
      </c>
      <c r="C4" s="4" t="s">
        <v>8</v>
      </c>
      <c r="D4" s="4" t="s">
        <v>8</v>
      </c>
      <c r="E4" s="4" t="s">
        <v>8</v>
      </c>
      <c r="F4" s="4" t="s">
        <v>42</v>
      </c>
    </row>
    <row r="5" ht="12">
      <c r="A5" s="2"/>
    </row>
    <row r="6" spans="1:6" ht="12">
      <c r="A6" s="2">
        <v>1989</v>
      </c>
      <c r="B6" s="7">
        <v>429.5</v>
      </c>
      <c r="C6" s="9">
        <f aca="true" t="shared" si="0" ref="C6:C16">B6*7.33*1000/365</f>
        <v>8625.301369863013</v>
      </c>
      <c r="D6" s="2">
        <v>8019</v>
      </c>
      <c r="E6" s="9">
        <f>1666.5*10</f>
        <v>16665</v>
      </c>
      <c r="F6" s="7">
        <f>(C6/E6)*100</f>
        <v>51.75698391756983</v>
      </c>
    </row>
    <row r="7" spans="1:6" ht="12">
      <c r="A7" s="2">
        <v>1990</v>
      </c>
      <c r="B7" s="7">
        <v>417.1</v>
      </c>
      <c r="C7" s="9">
        <f t="shared" si="0"/>
        <v>8376.282191780823</v>
      </c>
      <c r="D7" s="2">
        <v>8026</v>
      </c>
      <c r="E7" s="9">
        <v>16305</v>
      </c>
      <c r="F7" s="7">
        <f aca="true" t="shared" si="1" ref="F7:F16">(C7/E7)*100</f>
        <v>51.37247587722062</v>
      </c>
    </row>
    <row r="8" spans="1:6" ht="12">
      <c r="A8" s="2">
        <v>1991</v>
      </c>
      <c r="B8" s="7">
        <v>423.4</v>
      </c>
      <c r="C8" s="9">
        <f t="shared" si="0"/>
        <v>8502.8</v>
      </c>
      <c r="D8" s="2">
        <v>7791</v>
      </c>
      <c r="E8" s="9">
        <v>16000</v>
      </c>
      <c r="F8" s="7">
        <f t="shared" si="1"/>
        <v>53.14249999999999</v>
      </c>
    </row>
    <row r="9" spans="1:6" ht="12">
      <c r="A9" s="2">
        <v>1992</v>
      </c>
      <c r="B9" s="7">
        <v>413.5</v>
      </c>
      <c r="C9" s="9">
        <f t="shared" si="0"/>
        <v>8303.986301369863</v>
      </c>
      <c r="D9" s="2">
        <v>7888</v>
      </c>
      <c r="E9" s="9">
        <v>16260</v>
      </c>
      <c r="F9" s="7">
        <f t="shared" si="1"/>
        <v>51.0700264536892</v>
      </c>
    </row>
    <row r="10" spans="1:6" ht="12">
      <c r="A10" s="2">
        <v>1993</v>
      </c>
      <c r="B10" s="7">
        <v>397.5</v>
      </c>
      <c r="C10" s="9">
        <f t="shared" si="0"/>
        <v>7982.671232876713</v>
      </c>
      <c r="D10" s="2">
        <v>8620</v>
      </c>
      <c r="E10" s="9">
        <v>16470</v>
      </c>
      <c r="F10" s="7">
        <f t="shared" si="1"/>
        <v>48.46794919779425</v>
      </c>
    </row>
    <row r="11" spans="1:6" ht="12">
      <c r="A11" s="2">
        <v>1994</v>
      </c>
      <c r="B11" s="7">
        <v>388</v>
      </c>
      <c r="C11" s="9">
        <f t="shared" si="0"/>
        <v>7791.890410958904</v>
      </c>
      <c r="D11" s="2">
        <v>8929</v>
      </c>
      <c r="E11" s="9">
        <v>16950</v>
      </c>
      <c r="F11" s="7">
        <f t="shared" si="1"/>
        <v>45.96985493191094</v>
      </c>
    </row>
    <row r="12" spans="1:6" ht="12">
      <c r="A12" s="2">
        <f>A11+1</f>
        <v>1995</v>
      </c>
      <c r="B12" s="7">
        <v>384</v>
      </c>
      <c r="C12" s="9">
        <f t="shared" si="0"/>
        <v>7711.561643835617</v>
      </c>
      <c r="D12" s="2">
        <v>8831</v>
      </c>
      <c r="E12" s="9">
        <v>16950</v>
      </c>
      <c r="F12" s="7">
        <f t="shared" si="1"/>
        <v>45.49593890168506</v>
      </c>
    </row>
    <row r="13" spans="1:6" ht="12">
      <c r="A13" s="2">
        <f>A12+1</f>
        <v>1996</v>
      </c>
      <c r="B13" s="7">
        <v>382.5</v>
      </c>
      <c r="C13" s="9">
        <f t="shared" si="0"/>
        <v>7681.438356164384</v>
      </c>
      <c r="D13" s="2">
        <v>9400</v>
      </c>
      <c r="E13" s="9">
        <v>17470</v>
      </c>
      <c r="F13" s="7">
        <f t="shared" si="1"/>
        <v>43.969309422807</v>
      </c>
    </row>
    <row r="14" spans="1:6" ht="12">
      <c r="A14" s="2">
        <f>A13+1</f>
        <v>1997</v>
      </c>
      <c r="B14" s="7">
        <v>380.4</v>
      </c>
      <c r="C14" s="9">
        <f t="shared" si="0"/>
        <v>7639.265753424657</v>
      </c>
      <c r="D14" s="2">
        <v>9907</v>
      </c>
      <c r="E14" s="9">
        <v>17770</v>
      </c>
      <c r="F14" s="7">
        <f t="shared" si="1"/>
        <v>42.98967784707179</v>
      </c>
    </row>
    <row r="15" spans="1:6" ht="12">
      <c r="A15" s="2">
        <f>A14+1</f>
        <v>1998</v>
      </c>
      <c r="B15" s="7">
        <v>368.6</v>
      </c>
      <c r="C15" s="9">
        <f t="shared" si="0"/>
        <v>7402.295890410959</v>
      </c>
      <c r="D15" s="2">
        <v>10382</v>
      </c>
      <c r="E15" s="9">
        <v>18030</v>
      </c>
      <c r="F15" s="7">
        <f t="shared" si="1"/>
        <v>41.055440323965385</v>
      </c>
    </row>
    <row r="16" spans="1:6" ht="12">
      <c r="A16" s="2">
        <f>A15+1</f>
        <v>1999</v>
      </c>
      <c r="B16" s="7">
        <v>354.7</v>
      </c>
      <c r="C16" s="9">
        <f t="shared" si="0"/>
        <v>7123.153424657534</v>
      </c>
      <c r="D16" s="2">
        <v>10555</v>
      </c>
      <c r="E16" s="9">
        <v>18490</v>
      </c>
      <c r="F16" s="7">
        <f t="shared" si="1"/>
        <v>38.52435600139283</v>
      </c>
    </row>
    <row r="17" spans="1:5" ht="12">
      <c r="A17" t="s">
        <v>3</v>
      </c>
      <c r="B17" s="6"/>
      <c r="C17" s="6"/>
      <c r="E17" s="6"/>
    </row>
    <row r="18" ht="12">
      <c r="A18" s="12" t="s">
        <v>16</v>
      </c>
    </row>
    <row r="19" spans="1:6" ht="12">
      <c r="A19" t="s">
        <v>14</v>
      </c>
      <c r="C19" s="8"/>
      <c r="D19" s="8"/>
      <c r="E19" s="8"/>
      <c r="F19" s="8"/>
    </row>
    <row r="20" spans="1:6" ht="12">
      <c r="A20" t="s">
        <v>15</v>
      </c>
      <c r="C20" s="8"/>
      <c r="D20" s="8"/>
      <c r="E20" s="8"/>
      <c r="F20" s="8"/>
    </row>
    <row r="22" ht="12">
      <c r="A22" t="s">
        <v>45</v>
      </c>
    </row>
    <row r="23" ht="12">
      <c r="A23" t="s">
        <v>3</v>
      </c>
    </row>
  </sheetData>
  <printOptions/>
  <pageMargins left="0.75" right="0.75" top="1" bottom="1" header="0.5" footer="0.5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Jessica Robbins</cp:lastModifiedBy>
  <cp:lastPrinted>2001-03-27T17:01:31Z</cp:lastPrinted>
  <dcterms:created xsi:type="dcterms:W3CDTF">2000-09-07T21:20:31Z</dcterms:created>
  <dcterms:modified xsi:type="dcterms:W3CDTF">2009-04-08T04:07:02Z</dcterms:modified>
  <cp:category/>
  <cp:version/>
  <cp:contentType/>
  <cp:contentStatus/>
</cp:coreProperties>
</file>